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ปี 64\ตัดเงิน 64\"/>
    </mc:Choice>
  </mc:AlternateContent>
  <bookViews>
    <workbookView xWindow="0" yWindow="0" windowWidth="20490" windowHeight="7755"/>
  </bookViews>
  <sheets>
    <sheet name="รายงานทางการเงิน รายได้+แผ่นดิ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D19" i="1"/>
  <c r="E19" i="1"/>
  <c r="F19" i="1"/>
  <c r="D18" i="1"/>
  <c r="E18" i="1"/>
  <c r="F18" i="1"/>
  <c r="C18" i="1"/>
  <c r="C19" i="1"/>
  <c r="D8" i="1" l="1"/>
  <c r="G6" i="1"/>
  <c r="D9" i="1" l="1"/>
  <c r="G8" i="1"/>
  <c r="G9" i="1" s="1"/>
  <c r="G16" i="1" l="1"/>
  <c r="C10" i="1"/>
  <c r="D10" i="1"/>
  <c r="C9" i="1"/>
  <c r="E9" i="1" l="1"/>
  <c r="E10" i="1"/>
  <c r="G10" i="1"/>
  <c r="F10" i="1" l="1"/>
  <c r="F9" i="1"/>
  <c r="G5" i="1"/>
</calcChain>
</file>

<file path=xl/sharedStrings.xml><?xml version="1.0" encoding="utf-8"?>
<sst xmlns="http://schemas.openxmlformats.org/spreadsheetml/2006/main" count="28" uniqueCount="16">
  <si>
    <t>งบรายจ่าย</t>
  </si>
  <si>
    <t>ผลการเบิกจ่ายในไตรมาสที่ 1</t>
  </si>
  <si>
    <t>ผลการเบิกจ่ายในไตรมาสที่ 2</t>
  </si>
  <si>
    <t>ผลการเบิกจ่ายในไตรมาสที่ 3</t>
  </si>
  <si>
    <t>ผลการเบิกจ่ายในไตรมาสที่ 4</t>
  </si>
  <si>
    <t>รวมผลการเบิกจ่ายทั้งสิ้น</t>
  </si>
  <si>
    <t>คงเหลือ</t>
  </si>
  <si>
    <t>งบดำเนินงาน</t>
  </si>
  <si>
    <t>ผลการใช้จ่าย</t>
  </si>
  <si>
    <t>งบประมาณแผน</t>
  </si>
  <si>
    <t>งบประมาณปรับแผน</t>
  </si>
  <si>
    <t>งบประมาณปรับแผน+ คงเหลือ(ไตรมาสก่อนหน้า)</t>
  </si>
  <si>
    <t>ร้อยละผลการใช้จ่าย</t>
  </si>
  <si>
    <t>รายงานผลการทางเงิน ประจำปีงบประมาณ 2564 (เงินรายได้)</t>
  </si>
  <si>
    <t>งบประมาณที่ได้รับจัดสรรปี พ.ศ. 2564</t>
  </si>
  <si>
    <t>รายงานผลการทางเงิน ประจำปีงบประมาณ 2564 (เงินแผ่นดิน)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</si>
</sst>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90" zoomScaleNormal="90" workbookViewId="0">
      <selection activeCell="G20" sqref="G20"/>
    </sheetView>
  </sheetViews>
  <sheetFormatPr defaultColWidth="9.140625" defaultRowHeight="24"/>
  <cols>
    <col min="1" max="1" width="48.5703125" style="1" customWidth="1"/>
    <col min="2" max="2" width="20.140625" style="1" customWidth="1"/>
    <col min="3" max="5" width="15.7109375" style="1" customWidth="1"/>
    <col min="6" max="6" width="17.28515625" style="1" customWidth="1"/>
    <col min="7" max="7" width="15.7109375" style="1" customWidth="1"/>
    <col min="8" max="8" width="0.140625" style="1" customWidth="1"/>
    <col min="9" max="16384" width="9.140625" style="1"/>
  </cols>
  <sheetData>
    <row r="1" spans="1:30">
      <c r="A1" s="22" t="s">
        <v>13</v>
      </c>
      <c r="B1" s="22"/>
      <c r="C1" s="22"/>
      <c r="D1" s="22"/>
      <c r="E1" s="22"/>
      <c r="F1" s="22"/>
      <c r="G1" s="22"/>
      <c r="H1" s="22"/>
    </row>
    <row r="2" spans="1:30">
      <c r="H2" s="12"/>
    </row>
    <row r="3" spans="1:30" s="4" customFormat="1" ht="48">
      <c r="A3" s="2" t="s">
        <v>0</v>
      </c>
      <c r="B3" s="3" t="s">
        <v>14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3"/>
    </row>
    <row r="4" spans="1:30" s="4" customFormat="1">
      <c r="A4" s="23" t="s">
        <v>7</v>
      </c>
      <c r="B4" s="24"/>
      <c r="C4" s="24"/>
      <c r="D4" s="24"/>
      <c r="E4" s="24"/>
      <c r="F4" s="24"/>
      <c r="G4" s="24"/>
      <c r="H4" s="25"/>
      <c r="I4" s="19"/>
    </row>
    <row r="5" spans="1:30">
      <c r="A5" s="6" t="s">
        <v>9</v>
      </c>
      <c r="B5" s="5">
        <v>1502100</v>
      </c>
      <c r="C5" s="5">
        <v>180200</v>
      </c>
      <c r="D5" s="5">
        <v>525700</v>
      </c>
      <c r="E5" s="5">
        <v>345500</v>
      </c>
      <c r="F5" s="5">
        <v>450700</v>
      </c>
      <c r="G5" s="5">
        <f>SUM(C5:F5)</f>
        <v>1502100</v>
      </c>
      <c r="H5" s="14"/>
    </row>
    <row r="6" spans="1:30">
      <c r="A6" s="6" t="s">
        <v>10</v>
      </c>
      <c r="B6" s="5">
        <v>1502100</v>
      </c>
      <c r="C6" s="5">
        <v>167935</v>
      </c>
      <c r="D6" s="5">
        <v>600000</v>
      </c>
      <c r="E6" s="5">
        <v>600000</v>
      </c>
      <c r="F6" s="5">
        <v>134165</v>
      </c>
      <c r="G6" s="5">
        <f>SUM(C6:F6)</f>
        <v>1502100</v>
      </c>
      <c r="H6" s="14"/>
    </row>
    <row r="7" spans="1:30">
      <c r="A7" s="10" t="s">
        <v>11</v>
      </c>
      <c r="B7" s="8"/>
      <c r="C7" s="11">
        <v>167935</v>
      </c>
      <c r="D7" s="11">
        <v>600000</v>
      </c>
      <c r="E7" s="11">
        <v>600000</v>
      </c>
      <c r="F7" s="11">
        <v>525151</v>
      </c>
      <c r="G7" s="8"/>
      <c r="H7" s="14"/>
    </row>
    <row r="8" spans="1:30">
      <c r="A8" s="18" t="s">
        <v>8</v>
      </c>
      <c r="B8" s="8"/>
      <c r="C8" s="5">
        <v>167935</v>
      </c>
      <c r="D8" s="5">
        <f>379885</f>
        <v>379885</v>
      </c>
      <c r="E8" s="5">
        <v>449932</v>
      </c>
      <c r="F8" s="5">
        <v>502854.2</v>
      </c>
      <c r="G8" s="5">
        <f>SUM(C8:F8)</f>
        <v>1500606.2</v>
      </c>
      <c r="H8" s="1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6" t="s">
        <v>6</v>
      </c>
      <c r="B9" s="8"/>
      <c r="C9" s="11">
        <f>C6-C8</f>
        <v>0</v>
      </c>
      <c r="D9" s="5">
        <f>D7-D8</f>
        <v>220115</v>
      </c>
      <c r="E9" s="11">
        <f>E7-E8</f>
        <v>150068</v>
      </c>
      <c r="F9" s="11">
        <f>F7-F8</f>
        <v>22296.799999999988</v>
      </c>
      <c r="G9" s="5">
        <f>G6-G8</f>
        <v>1493.8000000000466</v>
      </c>
      <c r="H9" s="15"/>
    </row>
    <row r="10" spans="1:30">
      <c r="A10" s="18" t="s">
        <v>12</v>
      </c>
      <c r="B10" s="17"/>
      <c r="C10" s="7">
        <f>C8*100/C6</f>
        <v>100</v>
      </c>
      <c r="D10" s="7">
        <f>D8*100/D6</f>
        <v>63.314166666666665</v>
      </c>
      <c r="E10" s="21">
        <f>E8*100/E7</f>
        <v>74.98866666666666</v>
      </c>
      <c r="F10" s="21">
        <f>F8*100/F7</f>
        <v>95.754211645793305</v>
      </c>
      <c r="G10" s="7">
        <f>G8*100/G6</f>
        <v>99.900552559749684</v>
      </c>
      <c r="H10" s="16"/>
    </row>
    <row r="12" spans="1:30">
      <c r="A12" s="22" t="s">
        <v>15</v>
      </c>
      <c r="B12" s="22"/>
      <c r="C12" s="22"/>
      <c r="D12" s="22"/>
      <c r="E12" s="22"/>
      <c r="F12" s="22"/>
      <c r="G12" s="22"/>
      <c r="H12" s="22"/>
    </row>
    <row r="14" spans="1:30" ht="48">
      <c r="A14" s="2" t="s">
        <v>0</v>
      </c>
      <c r="B14" s="3" t="s">
        <v>14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13"/>
    </row>
    <row r="15" spans="1:30">
      <c r="A15" s="23" t="s">
        <v>7</v>
      </c>
      <c r="B15" s="24"/>
      <c r="C15" s="24"/>
      <c r="D15" s="24"/>
      <c r="E15" s="24"/>
      <c r="F15" s="24"/>
      <c r="G15" s="24"/>
      <c r="H15" s="25"/>
      <c r="I15" s="12"/>
    </row>
    <row r="16" spans="1:30">
      <c r="A16" s="6" t="s">
        <v>9</v>
      </c>
      <c r="B16" s="5">
        <v>512000</v>
      </c>
      <c r="C16" s="5">
        <v>128000</v>
      </c>
      <c r="D16" s="5">
        <v>128000</v>
      </c>
      <c r="E16" s="5">
        <v>128000</v>
      </c>
      <c r="F16" s="5">
        <v>128000</v>
      </c>
      <c r="G16" s="5">
        <f>SUM(C16:F16)</f>
        <v>512000</v>
      </c>
      <c r="H16" s="14"/>
    </row>
    <row r="17" spans="1:8">
      <c r="A17" s="18" t="s">
        <v>8</v>
      </c>
      <c r="B17" s="8"/>
      <c r="C17" s="5">
        <v>127970</v>
      </c>
      <c r="D17" s="5">
        <v>127989.16</v>
      </c>
      <c r="E17" s="5">
        <v>127990.65</v>
      </c>
      <c r="F17" s="5">
        <v>127977.14</v>
      </c>
      <c r="G17" s="5">
        <f>SUM(C17:F17)</f>
        <v>511926.95</v>
      </c>
      <c r="H17" s="15"/>
    </row>
    <row r="18" spans="1:8">
      <c r="A18" s="6" t="s">
        <v>6</v>
      </c>
      <c r="B18" s="8"/>
      <c r="C18" s="5">
        <f>C16-C17</f>
        <v>30</v>
      </c>
      <c r="D18" s="5">
        <f t="shared" ref="D18:F18" si="0">D16-D17</f>
        <v>10.839999999996508</v>
      </c>
      <c r="E18" s="5">
        <f t="shared" si="0"/>
        <v>9.3500000000058208</v>
      </c>
      <c r="F18" s="5">
        <f t="shared" si="0"/>
        <v>22.860000000000582</v>
      </c>
      <c r="G18" s="11">
        <f>G16-G17</f>
        <v>73.049999999988358</v>
      </c>
      <c r="H18" s="15"/>
    </row>
    <row r="19" spans="1:8">
      <c r="A19" s="18" t="s">
        <v>12</v>
      </c>
      <c r="B19" s="17"/>
      <c r="C19" s="7">
        <f>C17*100/C16</f>
        <v>99.9765625</v>
      </c>
      <c r="D19" s="7">
        <f t="shared" ref="D19:F19" si="1">D17*100/D16</f>
        <v>99.991531249999994</v>
      </c>
      <c r="E19" s="7">
        <f t="shared" si="1"/>
        <v>99.992695312500004</v>
      </c>
      <c r="F19" s="7">
        <f t="shared" si="1"/>
        <v>99.982140625</v>
      </c>
      <c r="G19" s="21">
        <f>G17*100/G16</f>
        <v>99.985732421874999</v>
      </c>
      <c r="H19" s="16"/>
    </row>
    <row r="20" spans="1:8">
      <c r="D20" s="20"/>
      <c r="E20" s="20"/>
      <c r="H20" s="12"/>
    </row>
  </sheetData>
  <mergeCells count="4">
    <mergeCell ref="A1:H1"/>
    <mergeCell ref="A4:H4"/>
    <mergeCell ref="A12:H12"/>
    <mergeCell ref="A15:H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รายงานทางการเงิน รายได้+แผ่นดิน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2021-01-28T16:44:43Z</cp:lastPrinted>
  <dcterms:created xsi:type="dcterms:W3CDTF">2021-01-28T06:53:50Z</dcterms:created>
  <dcterms:modified xsi:type="dcterms:W3CDTF">2021-11-01T09:16:17Z</dcterms:modified>
</cp:coreProperties>
</file>