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ปี 64\ประชุมคณะกรรมการอำนวยการคณะ\"/>
    </mc:Choice>
  </mc:AlternateContent>
  <bookViews>
    <workbookView xWindow="0" yWindow="0" windowWidth="20490" windowHeight="7650"/>
  </bookViews>
  <sheets>
    <sheet name="รายงานทางการเงิน รายได้+แผ่นดิ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D23" i="1"/>
  <c r="C23" i="1"/>
  <c r="B23" i="1"/>
  <c r="F22" i="1"/>
  <c r="E22" i="1"/>
  <c r="D22" i="1"/>
  <c r="C22" i="1"/>
  <c r="B22" i="1"/>
  <c r="G21" i="1"/>
  <c r="H21" i="1" s="1"/>
  <c r="G20" i="1"/>
  <c r="G19" i="1"/>
  <c r="H19" i="1" s="1"/>
  <c r="C11" i="1"/>
  <c r="D11" i="1"/>
  <c r="E11" i="1"/>
  <c r="F11" i="1"/>
  <c r="G11" i="1"/>
  <c r="B11" i="1"/>
  <c r="C10" i="1"/>
  <c r="D10" i="1"/>
  <c r="E10" i="1"/>
  <c r="F10" i="1"/>
  <c r="G10" i="1"/>
  <c r="B10" i="1"/>
  <c r="G9" i="1"/>
  <c r="H9" i="1" s="1"/>
  <c r="G8" i="1"/>
  <c r="G22" i="1" l="1"/>
  <c r="G23" i="1"/>
  <c r="G7" i="1" l="1"/>
  <c r="H7" i="1" s="1"/>
</calcChain>
</file>

<file path=xl/sharedStrings.xml><?xml version="1.0" encoding="utf-8"?>
<sst xmlns="http://schemas.openxmlformats.org/spreadsheetml/2006/main" count="30" uniqueCount="15">
  <si>
    <t>งบรายจ่าย</t>
  </si>
  <si>
    <t>งบประมาณที่ได้รับจัดสรรปี พ.ศ. 2563</t>
  </si>
  <si>
    <t>ผลการเบิกจ่ายในไตรมาสที่ 1</t>
  </si>
  <si>
    <t>ผลการเบิกจ่ายในไตรมาสที่ 2</t>
  </si>
  <si>
    <t>ผลการเบิกจ่ายในไตรมาสที่ 3</t>
  </si>
  <si>
    <t>ผลการเบิกจ่ายในไตรมาสที่ 4</t>
  </si>
  <si>
    <t>แผน</t>
  </si>
  <si>
    <t>ผล</t>
  </si>
  <si>
    <t>คิดเป็นร้อยละ</t>
  </si>
  <si>
    <t>รวมผลการเบิกจ่ายทั้งสิ้น</t>
  </si>
  <si>
    <t>คงเหลือ</t>
  </si>
  <si>
    <t>รายงานผลการทางเงิน ประจำปีงบประมาณ 2563 (เงินรายได้)</t>
  </si>
  <si>
    <t>งบดำเนินงาน</t>
  </si>
  <si>
    <t>ปรับแผน</t>
  </si>
  <si>
    <t>รายงานผลการทางเงิน ประจำปีงบประมาณ 2563 (เงินแผ่นดิน)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</si>
</sst>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tabSelected="1" workbookViewId="0">
      <selection activeCell="D12" sqref="D12"/>
    </sheetView>
  </sheetViews>
  <sheetFormatPr defaultRowHeight="24"/>
  <cols>
    <col min="1" max="1" width="13.5703125" style="1" customWidth="1"/>
    <col min="2" max="2" width="20.140625" style="1" customWidth="1"/>
    <col min="3" max="8" width="15.7109375" style="1" customWidth="1"/>
    <col min="9" max="16384" width="9.140625" style="1"/>
  </cols>
  <sheetData>
    <row r="3" spans="1:8">
      <c r="A3" s="3" t="s">
        <v>11</v>
      </c>
      <c r="B3" s="3"/>
      <c r="C3" s="3"/>
      <c r="D3" s="3"/>
      <c r="E3" s="3"/>
      <c r="F3" s="3"/>
      <c r="G3" s="3"/>
      <c r="H3" s="3"/>
    </row>
    <row r="5" spans="1:8" s="6" customFormat="1" ht="48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9</v>
      </c>
      <c r="H5" s="4" t="s">
        <v>10</v>
      </c>
    </row>
    <row r="6" spans="1:8" s="6" customFormat="1">
      <c r="A6" s="8" t="s">
        <v>12</v>
      </c>
      <c r="B6" s="9"/>
      <c r="C6" s="9"/>
      <c r="D6" s="9"/>
      <c r="E6" s="9"/>
      <c r="F6" s="9"/>
      <c r="G6" s="9"/>
      <c r="H6" s="10"/>
    </row>
    <row r="7" spans="1:8">
      <c r="A7" s="11" t="s">
        <v>6</v>
      </c>
      <c r="B7" s="7">
        <v>2601000</v>
      </c>
      <c r="C7" s="7">
        <v>439200</v>
      </c>
      <c r="D7" s="7">
        <v>599200</v>
      </c>
      <c r="E7" s="7">
        <v>481300</v>
      </c>
      <c r="F7" s="7">
        <v>1081300</v>
      </c>
      <c r="G7" s="7">
        <f>SUM(C7:F7)</f>
        <v>2601000</v>
      </c>
      <c r="H7" s="7">
        <f>B7-G7</f>
        <v>0</v>
      </c>
    </row>
    <row r="8" spans="1:8">
      <c r="A8" s="11" t="s">
        <v>13</v>
      </c>
      <c r="B8" s="7">
        <v>2693720</v>
      </c>
      <c r="C8" s="7">
        <v>404727</v>
      </c>
      <c r="D8" s="7">
        <v>542713</v>
      </c>
      <c r="E8" s="7">
        <v>1511300</v>
      </c>
      <c r="F8" s="7">
        <v>234980</v>
      </c>
      <c r="G8" s="7">
        <f>SUM(C8:F8)</f>
        <v>2693720</v>
      </c>
      <c r="H8" s="7">
        <v>0</v>
      </c>
    </row>
    <row r="9" spans="1:8">
      <c r="A9" s="11" t="s">
        <v>7</v>
      </c>
      <c r="B9" s="7">
        <v>2693720</v>
      </c>
      <c r="C9" s="7">
        <v>404727</v>
      </c>
      <c r="D9" s="7">
        <v>540700</v>
      </c>
      <c r="E9" s="7">
        <v>1147431.1000000001</v>
      </c>
      <c r="F9" s="7">
        <v>524151.5</v>
      </c>
      <c r="G9" s="7">
        <f>SUM(C9:F9)</f>
        <v>2617009.6</v>
      </c>
      <c r="H9" s="7">
        <f>B9-G9</f>
        <v>76710.399999999907</v>
      </c>
    </row>
    <row r="10" spans="1:8">
      <c r="A10" s="11" t="s">
        <v>10</v>
      </c>
      <c r="B10" s="7">
        <f>B8-B9</f>
        <v>0</v>
      </c>
      <c r="C10" s="7">
        <f t="shared" ref="C10:H10" si="0">C8-C9</f>
        <v>0</v>
      </c>
      <c r="D10" s="7">
        <f t="shared" si="0"/>
        <v>2013</v>
      </c>
      <c r="E10" s="7">
        <f t="shared" si="0"/>
        <v>363868.89999999991</v>
      </c>
      <c r="F10" s="7">
        <f t="shared" si="0"/>
        <v>-289171.5</v>
      </c>
      <c r="G10" s="7">
        <f t="shared" si="0"/>
        <v>76710.399999999907</v>
      </c>
      <c r="H10" s="7">
        <v>76710.399999999994</v>
      </c>
    </row>
    <row r="11" spans="1:8">
      <c r="A11" s="11" t="s">
        <v>8</v>
      </c>
      <c r="B11" s="12">
        <f>B9*100/B8</f>
        <v>100</v>
      </c>
      <c r="C11" s="12">
        <f t="shared" ref="C11:H11" si="1">C9*100/C8</f>
        <v>100</v>
      </c>
      <c r="D11" s="12">
        <f t="shared" si="1"/>
        <v>99.629085723024872</v>
      </c>
      <c r="E11" s="12">
        <f t="shared" si="1"/>
        <v>75.923450009925233</v>
      </c>
      <c r="F11" s="12">
        <f t="shared" si="1"/>
        <v>223.06217550429824</v>
      </c>
      <c r="G11" s="12">
        <f t="shared" si="1"/>
        <v>97.152250419494237</v>
      </c>
      <c r="H11" s="12"/>
    </row>
    <row r="12" spans="1:8">
      <c r="B12" s="2"/>
      <c r="C12" s="2"/>
      <c r="D12" s="2"/>
      <c r="E12" s="2"/>
      <c r="F12" s="2"/>
      <c r="G12" s="2"/>
      <c r="H12" s="2"/>
    </row>
    <row r="13" spans="1:8">
      <c r="B13" s="2"/>
      <c r="C13" s="2"/>
      <c r="D13" s="2"/>
      <c r="E13" s="2"/>
      <c r="F13" s="2"/>
      <c r="G13" s="2"/>
      <c r="H13" s="2"/>
    </row>
    <row r="15" spans="1:8">
      <c r="A15" s="3" t="s">
        <v>14</v>
      </c>
      <c r="B15" s="3"/>
      <c r="C15" s="3"/>
      <c r="D15" s="3"/>
      <c r="E15" s="3"/>
      <c r="F15" s="3"/>
      <c r="G15" s="3"/>
      <c r="H15" s="3"/>
    </row>
    <row r="17" spans="1:8" ht="48">
      <c r="A17" s="4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9</v>
      </c>
      <c r="H17" s="4" t="s">
        <v>10</v>
      </c>
    </row>
    <row r="18" spans="1:8">
      <c r="A18" s="8" t="s">
        <v>12</v>
      </c>
      <c r="B18" s="9"/>
      <c r="C18" s="9"/>
      <c r="D18" s="9"/>
      <c r="E18" s="9"/>
      <c r="F18" s="9"/>
      <c r="G18" s="9"/>
      <c r="H18" s="10"/>
    </row>
    <row r="19" spans="1:8">
      <c r="A19" s="11" t="s">
        <v>6</v>
      </c>
      <c r="B19" s="7">
        <v>88100</v>
      </c>
      <c r="C19" s="7">
        <v>22025</v>
      </c>
      <c r="D19" s="7">
        <v>22025</v>
      </c>
      <c r="E19" s="7">
        <v>22025</v>
      </c>
      <c r="F19" s="7">
        <v>22025</v>
      </c>
      <c r="G19" s="7">
        <f>SUM(C19:F19)</f>
        <v>88100</v>
      </c>
      <c r="H19" s="7">
        <f>B19-G19</f>
        <v>0</v>
      </c>
    </row>
    <row r="20" spans="1:8">
      <c r="A20" s="11" t="s">
        <v>13</v>
      </c>
      <c r="B20" s="7">
        <v>175900</v>
      </c>
      <c r="C20" s="7">
        <v>43975</v>
      </c>
      <c r="D20" s="7">
        <v>43975</v>
      </c>
      <c r="E20" s="7">
        <v>43975</v>
      </c>
      <c r="F20" s="7">
        <v>43975</v>
      </c>
      <c r="G20" s="7">
        <f>SUM(C20:F20)</f>
        <v>175900</v>
      </c>
      <c r="H20" s="7">
        <v>0</v>
      </c>
    </row>
    <row r="21" spans="1:8">
      <c r="A21" s="11" t="s">
        <v>7</v>
      </c>
      <c r="B21" s="7">
        <v>175900</v>
      </c>
      <c r="C21" s="7">
        <v>0</v>
      </c>
      <c r="D21" s="7">
        <v>74900</v>
      </c>
      <c r="E21" s="7">
        <v>100499.1</v>
      </c>
      <c r="F21" s="7">
        <v>0</v>
      </c>
      <c r="G21" s="7">
        <f>SUM(C21:F21)</f>
        <v>175399.1</v>
      </c>
      <c r="H21" s="7">
        <f>B21-G21</f>
        <v>500.89999999999418</v>
      </c>
    </row>
    <row r="22" spans="1:8">
      <c r="A22" s="11" t="s">
        <v>10</v>
      </c>
      <c r="B22" s="7">
        <f>B20-B21</f>
        <v>0</v>
      </c>
      <c r="C22" s="7">
        <f t="shared" ref="C22" si="2">C20-C21</f>
        <v>43975</v>
      </c>
      <c r="D22" s="7">
        <f t="shared" ref="D22" si="3">D20-D21</f>
        <v>-30925</v>
      </c>
      <c r="E22" s="7">
        <f t="shared" ref="E22" si="4">E20-E21</f>
        <v>-56524.100000000006</v>
      </c>
      <c r="F22" s="7">
        <f t="shared" ref="F22" si="5">F20-F21</f>
        <v>43975</v>
      </c>
      <c r="G22" s="7">
        <f t="shared" ref="G22" si="6">G20-G21</f>
        <v>500.89999999999418</v>
      </c>
      <c r="H22" s="7">
        <v>500.9</v>
      </c>
    </row>
    <row r="23" spans="1:8">
      <c r="A23" s="11" t="s">
        <v>8</v>
      </c>
      <c r="B23" s="12">
        <f>B21*100/B20</f>
        <v>100</v>
      </c>
      <c r="C23" s="12">
        <f t="shared" ref="C23:H23" si="7">C21*100/C20</f>
        <v>0</v>
      </c>
      <c r="D23" s="12">
        <f t="shared" si="7"/>
        <v>170.32404775440591</v>
      </c>
      <c r="E23" s="12">
        <f t="shared" si="7"/>
        <v>228.53689596361568</v>
      </c>
      <c r="F23" s="12">
        <f t="shared" si="7"/>
        <v>0</v>
      </c>
      <c r="G23" s="12">
        <f t="shared" si="7"/>
        <v>99.715235929505397</v>
      </c>
      <c r="H23" s="12"/>
    </row>
  </sheetData>
  <mergeCells count="4">
    <mergeCell ref="A3:H3"/>
    <mergeCell ref="A6:H6"/>
    <mergeCell ref="A15:H15"/>
    <mergeCell ref="A18:H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รายงานทางการเงิน รายได้+แผ่นดิน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2021-01-28T06:53:50Z</dcterms:created>
  <dcterms:modified xsi:type="dcterms:W3CDTF">2021-01-28T07:25:15Z</dcterms:modified>
</cp:coreProperties>
</file>